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11640"/>
  </bookViews>
  <sheets>
    <sheet name="návrh rozpočtu 2019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C21" i="1"/>
  <c r="C18" i="1"/>
  <c r="H13" i="1"/>
  <c r="H19" i="1" s="1"/>
  <c r="G13" i="1"/>
  <c r="G19" i="1" s="1"/>
  <c r="F13" i="1"/>
  <c r="F19" i="1" s="1"/>
  <c r="E13" i="1"/>
  <c r="D13" i="1"/>
  <c r="D18" i="1" s="1"/>
  <c r="C13" i="1"/>
  <c r="H12" i="1"/>
  <c r="G12" i="1"/>
  <c r="F12" i="1"/>
  <c r="E11" i="1"/>
  <c r="D11" i="1"/>
  <c r="C11" i="1"/>
  <c r="F21" i="1" l="1"/>
  <c r="G21" i="1"/>
  <c r="H21" i="1"/>
</calcChain>
</file>

<file path=xl/sharedStrings.xml><?xml version="1.0" encoding="utf-8"?>
<sst xmlns="http://schemas.openxmlformats.org/spreadsheetml/2006/main" count="29" uniqueCount="29">
  <si>
    <t>Návrh rozpočtu</t>
  </si>
  <si>
    <t>rozpočet</t>
  </si>
  <si>
    <t>odhad skutečnosti</t>
  </si>
  <si>
    <t>návrh rozpočtu</t>
  </si>
  <si>
    <t>Popis</t>
  </si>
  <si>
    <t>Účet</t>
  </si>
  <si>
    <t>2018</t>
  </si>
  <si>
    <t>2019</t>
  </si>
  <si>
    <t>mzdové a sociální náklady, ONIV</t>
  </si>
  <si>
    <t>52x</t>
  </si>
  <si>
    <t>odpisy</t>
  </si>
  <si>
    <t>ostatní</t>
  </si>
  <si>
    <t>5XX</t>
  </si>
  <si>
    <t>Náklady celkem</t>
  </si>
  <si>
    <t>provozní dotace - automatický součet</t>
  </si>
  <si>
    <t>67x</t>
  </si>
  <si>
    <t>od zřizovatele</t>
  </si>
  <si>
    <t>příspěvek na odpisy</t>
  </si>
  <si>
    <t>ostatní účel. dotace (SR)</t>
  </si>
  <si>
    <t>jiné</t>
  </si>
  <si>
    <t>tržby, ostatní výnosy a čerpání fondů</t>
  </si>
  <si>
    <t>6XX</t>
  </si>
  <si>
    <t>Výnosy celkem</t>
  </si>
  <si>
    <t xml:space="preserve">zisk (+), ztráta (-) </t>
  </si>
  <si>
    <t>Hlavní 190, 252 26 Třebotov</t>
  </si>
  <si>
    <t xml:space="preserve">Základní škola a Mateřská škola Třebotov, příspěvková organizace  </t>
  </si>
  <si>
    <t>V Třebotově dne :</t>
  </si>
  <si>
    <t>Mgr.Jana Hančová</t>
  </si>
  <si>
    <t>ředitelka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</si>
</sst>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1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1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3" borderId="3" xfId="0" applyFont="1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center"/>
    </xf>
    <xf numFmtId="0" fontId="6" fillId="0" borderId="3" xfId="0" applyFont="1" applyFill="1" applyBorder="1"/>
    <xf numFmtId="0" fontId="7" fillId="0" borderId="3" xfId="0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right"/>
    </xf>
    <xf numFmtId="4" fontId="7" fillId="0" borderId="3" xfId="0" applyNumberFormat="1" applyFont="1" applyFill="1" applyBorder="1"/>
    <xf numFmtId="4" fontId="7" fillId="4" borderId="3" xfId="0" applyNumberFormat="1" applyFont="1" applyFill="1" applyBorder="1"/>
    <xf numFmtId="4" fontId="7" fillId="2" borderId="3" xfId="0" applyNumberFormat="1" applyFont="1" applyFill="1" applyBorder="1"/>
    <xf numFmtId="0" fontId="7" fillId="0" borderId="3" xfId="0" applyFont="1" applyFill="1" applyBorder="1"/>
    <xf numFmtId="0" fontId="6" fillId="3" borderId="3" xfId="0" applyFont="1" applyFill="1" applyBorder="1" applyAlignment="1"/>
    <xf numFmtId="4" fontId="6" fillId="3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/>
    <xf numFmtId="0" fontId="3" fillId="0" borderId="0" xfId="0" applyFont="1" applyAlignment="1"/>
    <xf numFmtId="4" fontId="3" fillId="0" borderId="0" xfId="0" applyNumberFormat="1" applyFont="1" applyAlignment="1"/>
    <xf numFmtId="4" fontId="7" fillId="3" borderId="3" xfId="0" applyNumberFormat="1" applyFont="1" applyFill="1" applyBorder="1" applyAlignment="1">
      <alignment horizontal="right"/>
    </xf>
    <xf numFmtId="4" fontId="7" fillId="3" borderId="3" xfId="0" applyNumberFormat="1" applyFont="1" applyFill="1" applyBorder="1"/>
    <xf numFmtId="0" fontId="8" fillId="5" borderId="3" xfId="0" applyFont="1" applyFill="1" applyBorder="1" applyAlignment="1">
      <alignment horizontal="right"/>
    </xf>
    <xf numFmtId="4" fontId="9" fillId="2" borderId="3" xfId="0" applyNumberFormat="1" applyFont="1" applyFill="1" applyBorder="1" applyAlignment="1"/>
    <xf numFmtId="0" fontId="8" fillId="5" borderId="3" xfId="0" applyFont="1" applyFill="1" applyBorder="1" applyAlignment="1">
      <alignment horizontal="center"/>
    </xf>
    <xf numFmtId="4" fontId="8" fillId="5" borderId="3" xfId="0" applyNumberFormat="1" applyFont="1" applyFill="1" applyBorder="1" applyAlignment="1">
      <alignment horizontal="right"/>
    </xf>
    <xf numFmtId="4" fontId="9" fillId="5" borderId="3" xfId="0" applyNumberFormat="1" applyFont="1" applyFill="1" applyBorder="1" applyAlignment="1"/>
    <xf numFmtId="4" fontId="9" fillId="4" borderId="3" xfId="0" applyNumberFormat="1" applyFont="1" applyFill="1" applyBorder="1" applyAlignment="1"/>
    <xf numFmtId="0" fontId="8" fillId="0" borderId="3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right"/>
    </xf>
    <xf numFmtId="4" fontId="9" fillId="0" borderId="3" xfId="0" applyNumberFormat="1" applyFont="1" applyFill="1" applyBorder="1" applyAlignment="1"/>
    <xf numFmtId="0" fontId="6" fillId="0" borderId="3" xfId="0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/>
    <xf numFmtId="4" fontId="10" fillId="0" borderId="3" xfId="0" applyNumberFormat="1" applyFont="1" applyFill="1" applyBorder="1"/>
    <xf numFmtId="0" fontId="3" fillId="0" borderId="3" xfId="0" applyFont="1" applyBorder="1"/>
    <xf numFmtId="4" fontId="3" fillId="0" borderId="3" xfId="0" applyNumberFormat="1" applyFont="1" applyBorder="1" applyAlignment="1">
      <alignment horizontal="right"/>
    </xf>
    <xf numFmtId="0" fontId="12" fillId="0" borderId="4" xfId="1" applyFont="1" applyBorder="1"/>
    <xf numFmtId="0" fontId="3" fillId="0" borderId="0" xfId="0" applyFont="1" applyAlignment="1">
      <alignment horizontal="right"/>
    </xf>
    <xf numFmtId="4" fontId="7" fillId="0" borderId="0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4" fontId="3" fillId="0" borderId="0" xfId="0" applyNumberFormat="1" applyFont="1"/>
    <xf numFmtId="4" fontId="7" fillId="0" borderId="0" xfId="0" applyNumberFormat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6"/>
  <sheetViews>
    <sheetView tabSelected="1" zoomScaleNormal="100" workbookViewId="0">
      <selection activeCell="M22" sqref="M22"/>
    </sheetView>
  </sheetViews>
  <sheetFormatPr defaultRowHeight="14.25" x14ac:dyDescent="0.2"/>
  <cols>
    <col min="1" max="1" width="36" style="2" customWidth="1"/>
    <col min="2" max="2" width="11.5703125" style="2" customWidth="1"/>
    <col min="3" max="3" width="10.7109375" style="2" hidden="1" customWidth="1"/>
    <col min="4" max="4" width="10.85546875" style="2" hidden="1" customWidth="1"/>
    <col min="5" max="5" width="9.5703125" style="2" hidden="1" customWidth="1"/>
    <col min="6" max="8" width="18.5703125" style="2" customWidth="1"/>
    <col min="9" max="9" width="9.140625" style="2"/>
    <col min="10" max="10" width="10.140625" style="2" bestFit="1" customWidth="1"/>
    <col min="11" max="16384" width="9.140625" style="2"/>
  </cols>
  <sheetData>
    <row r="1" spans="1:11" ht="20.25" x14ac:dyDescent="0.3">
      <c r="A1" s="41" t="s">
        <v>0</v>
      </c>
      <c r="B1" s="41"/>
      <c r="C1" s="1"/>
      <c r="D1" s="1"/>
      <c r="E1" s="1"/>
      <c r="F1" s="42">
        <v>2019</v>
      </c>
      <c r="G1" s="42"/>
      <c r="H1" s="42"/>
    </row>
    <row r="2" spans="1:11" ht="15" x14ac:dyDescent="0.25">
      <c r="A2" s="3"/>
    </row>
    <row r="3" spans="1:11" ht="15" x14ac:dyDescent="0.2">
      <c r="A3" s="4"/>
      <c r="B3" s="43" t="s">
        <v>25</v>
      </c>
      <c r="C3" s="43"/>
      <c r="D3" s="43"/>
      <c r="E3" s="43"/>
      <c r="F3" s="43"/>
      <c r="G3" s="43"/>
      <c r="H3" s="43"/>
    </row>
    <row r="4" spans="1:11" ht="15" x14ac:dyDescent="0.2">
      <c r="A4" s="4"/>
      <c r="B4" s="44">
        <v>49855328</v>
      </c>
      <c r="C4" s="44"/>
      <c r="D4" s="44"/>
      <c r="E4" s="44"/>
      <c r="F4" s="44"/>
      <c r="G4" s="44"/>
      <c r="H4" s="44"/>
    </row>
    <row r="5" spans="1:11" ht="15" x14ac:dyDescent="0.2">
      <c r="A5" s="4"/>
      <c r="B5" s="44" t="s">
        <v>24</v>
      </c>
      <c r="C5" s="44"/>
      <c r="D5" s="44"/>
      <c r="E5" s="44"/>
      <c r="F5" s="44"/>
      <c r="G5" s="44"/>
      <c r="H5" s="44"/>
    </row>
    <row r="6" spans="1:11" ht="15" x14ac:dyDescent="0.25">
      <c r="A6" s="3"/>
    </row>
    <row r="7" spans="1:11" x14ac:dyDescent="0.2">
      <c r="F7" s="5" t="s">
        <v>1</v>
      </c>
      <c r="G7" s="5" t="s">
        <v>2</v>
      </c>
      <c r="H7" s="5" t="s">
        <v>3</v>
      </c>
    </row>
    <row r="8" spans="1:11" ht="15" x14ac:dyDescent="0.25">
      <c r="A8" s="6" t="s">
        <v>4</v>
      </c>
      <c r="B8" s="6" t="s">
        <v>5</v>
      </c>
      <c r="C8" s="6">
        <v>2015</v>
      </c>
      <c r="D8" s="6">
        <v>2016</v>
      </c>
      <c r="E8" s="6">
        <v>2017</v>
      </c>
      <c r="F8" s="7">
        <v>2018</v>
      </c>
      <c r="G8" s="7" t="s">
        <v>6</v>
      </c>
      <c r="H8" s="7" t="s">
        <v>7</v>
      </c>
    </row>
    <row r="9" spans="1:11" ht="15" x14ac:dyDescent="0.25">
      <c r="A9" s="8" t="s">
        <v>8</v>
      </c>
      <c r="B9" s="9" t="s">
        <v>9</v>
      </c>
      <c r="C9" s="10">
        <v>3358.8020000000001</v>
      </c>
      <c r="D9" s="10">
        <v>3723.0520000000001</v>
      </c>
      <c r="E9" s="10"/>
      <c r="F9" s="11">
        <v>14000000</v>
      </c>
      <c r="G9" s="12">
        <v>16557682</v>
      </c>
      <c r="H9" s="12">
        <v>17000000</v>
      </c>
    </row>
    <row r="10" spans="1:11" ht="15" x14ac:dyDescent="0.25">
      <c r="A10" s="8" t="s">
        <v>10</v>
      </c>
      <c r="B10" s="9">
        <v>551</v>
      </c>
      <c r="C10" s="10">
        <v>633.91600000000005</v>
      </c>
      <c r="D10" s="10">
        <v>633.91600000000005</v>
      </c>
      <c r="E10" s="10"/>
      <c r="F10" s="11">
        <v>33396</v>
      </c>
      <c r="G10" s="12">
        <v>33396</v>
      </c>
      <c r="H10" s="13">
        <v>33396</v>
      </c>
    </row>
    <row r="11" spans="1:11" x14ac:dyDescent="0.2">
      <c r="A11" s="14" t="s">
        <v>11</v>
      </c>
      <c r="B11" s="9" t="s">
        <v>12</v>
      </c>
      <c r="C11" s="10">
        <f>C12-C9-C10</f>
        <v>1893.297</v>
      </c>
      <c r="D11" s="10">
        <f>D12-D9-D10</f>
        <v>2108.2679999999996</v>
      </c>
      <c r="E11" s="10">
        <f>E12-E9-E10</f>
        <v>0</v>
      </c>
      <c r="F11" s="11">
        <v>4143004</v>
      </c>
      <c r="G11" s="12">
        <v>3948104</v>
      </c>
      <c r="H11" s="12">
        <v>4434426</v>
      </c>
    </row>
    <row r="12" spans="1:11" s="18" customFormat="1" ht="15" x14ac:dyDescent="0.25">
      <c r="A12" s="15" t="s">
        <v>13</v>
      </c>
      <c r="B12" s="6"/>
      <c r="C12" s="16">
        <v>5886.0150000000003</v>
      </c>
      <c r="D12" s="16">
        <v>6465.2359999999999</v>
      </c>
      <c r="E12" s="16"/>
      <c r="F12" s="17">
        <f>SUM(F9:F11)</f>
        <v>18176400</v>
      </c>
      <c r="G12" s="17">
        <f>SUM(G9:G11)</f>
        <v>20539182</v>
      </c>
      <c r="H12" s="17">
        <f>SUM(H9:H11)</f>
        <v>21467822</v>
      </c>
      <c r="K12" s="19"/>
    </row>
    <row r="13" spans="1:11" x14ac:dyDescent="0.2">
      <c r="A13" s="14" t="s">
        <v>14</v>
      </c>
      <c r="B13" s="9" t="s">
        <v>15</v>
      </c>
      <c r="C13" s="20">
        <f t="shared" ref="C13:H13" si="0">SUM(C14:C17)</f>
        <v>4732.8720000000003</v>
      </c>
      <c r="D13" s="20">
        <f t="shared" si="0"/>
        <v>5220.4549999999999</v>
      </c>
      <c r="E13" s="20">
        <f t="shared" si="0"/>
        <v>1630.9160000000002</v>
      </c>
      <c r="F13" s="21">
        <f t="shared" si="0"/>
        <v>16250000</v>
      </c>
      <c r="G13" s="21">
        <f t="shared" si="0"/>
        <v>18807682</v>
      </c>
      <c r="H13" s="21">
        <f t="shared" si="0"/>
        <v>19652822</v>
      </c>
    </row>
    <row r="14" spans="1:11" x14ac:dyDescent="0.2">
      <c r="A14" s="22" t="s">
        <v>16</v>
      </c>
      <c r="B14" s="9"/>
      <c r="C14" s="10">
        <v>854.12300000000005</v>
      </c>
      <c r="D14" s="10">
        <v>961.26599999999996</v>
      </c>
      <c r="E14" s="10">
        <v>997</v>
      </c>
      <c r="F14" s="23">
        <v>2216604</v>
      </c>
      <c r="G14" s="23">
        <v>2216604</v>
      </c>
      <c r="H14" s="23">
        <v>2619426</v>
      </c>
    </row>
    <row r="15" spans="1:11" x14ac:dyDescent="0.2">
      <c r="A15" s="22" t="s">
        <v>17</v>
      </c>
      <c r="B15" s="24"/>
      <c r="C15" s="25">
        <v>633.91600000000005</v>
      </c>
      <c r="D15" s="25">
        <v>633.91600000000005</v>
      </c>
      <c r="E15" s="25">
        <v>633.91600000000005</v>
      </c>
      <c r="F15" s="23">
        <v>33396</v>
      </c>
      <c r="G15" s="23">
        <v>33396</v>
      </c>
      <c r="H15" s="23">
        <v>33396</v>
      </c>
    </row>
    <row r="16" spans="1:11" x14ac:dyDescent="0.2">
      <c r="A16" s="22" t="s">
        <v>18</v>
      </c>
      <c r="B16" s="24"/>
      <c r="C16" s="25">
        <v>3244.8330000000001</v>
      </c>
      <c r="D16" s="25">
        <v>3625.2730000000001</v>
      </c>
      <c r="E16" s="25"/>
      <c r="F16" s="26">
        <v>14000000</v>
      </c>
      <c r="G16" s="27">
        <v>16557682</v>
      </c>
      <c r="H16" s="27">
        <v>17000000</v>
      </c>
    </row>
    <row r="17" spans="1:11" x14ac:dyDescent="0.2">
      <c r="A17" s="28" t="s">
        <v>19</v>
      </c>
      <c r="B17" s="29"/>
      <c r="C17" s="30"/>
      <c r="D17" s="30"/>
      <c r="E17" s="30"/>
      <c r="F17" s="31">
        <v>0</v>
      </c>
      <c r="G17" s="27">
        <v>0</v>
      </c>
      <c r="H17" s="27">
        <v>0</v>
      </c>
    </row>
    <row r="18" spans="1:11" x14ac:dyDescent="0.2">
      <c r="A18" s="14" t="s">
        <v>20</v>
      </c>
      <c r="B18" s="9" t="s">
        <v>21</v>
      </c>
      <c r="C18" s="10">
        <f>C19-C13</f>
        <v>1121.4889999999996</v>
      </c>
      <c r="D18" s="10">
        <f>D19-D13</f>
        <v>1299.9179999999997</v>
      </c>
      <c r="E18" s="10"/>
      <c r="F18" s="11">
        <v>1926400</v>
      </c>
      <c r="G18" s="12">
        <v>1731500</v>
      </c>
      <c r="H18" s="12">
        <v>1815000</v>
      </c>
    </row>
    <row r="19" spans="1:11" s="18" customFormat="1" ht="15" x14ac:dyDescent="0.25">
      <c r="A19" s="15" t="s">
        <v>22</v>
      </c>
      <c r="B19" s="6"/>
      <c r="C19" s="16">
        <v>5854.3609999999999</v>
      </c>
      <c r="D19" s="16">
        <v>6520.3729999999996</v>
      </c>
      <c r="E19" s="16"/>
      <c r="F19" s="17">
        <f>SUM(F13:F18)-SUM(F14:F17)</f>
        <v>18176400</v>
      </c>
      <c r="G19" s="17">
        <f>SUM(G13:G18)-SUM(G14:G17)</f>
        <v>20539182</v>
      </c>
      <c r="H19" s="17">
        <f>SUM(H13:H18)-SUM(H14:H17)</f>
        <v>21467822</v>
      </c>
      <c r="J19" s="19"/>
    </row>
    <row r="20" spans="1:11" ht="15" x14ac:dyDescent="0.25">
      <c r="A20" s="8"/>
      <c r="B20" s="32"/>
      <c r="C20" s="33"/>
      <c r="D20" s="32"/>
      <c r="E20" s="32"/>
      <c r="F20" s="34"/>
      <c r="G20" s="35"/>
      <c r="H20" s="35"/>
      <c r="K20" s="19"/>
    </row>
    <row r="21" spans="1:11" s="18" customFormat="1" ht="15" x14ac:dyDescent="0.25">
      <c r="A21" s="15" t="s">
        <v>23</v>
      </c>
      <c r="B21" s="6"/>
      <c r="C21" s="17">
        <f t="shared" ref="C21:H21" si="1">C19-C12</f>
        <v>-31.654000000000451</v>
      </c>
      <c r="D21" s="17">
        <f t="shared" si="1"/>
        <v>55.136999999999716</v>
      </c>
      <c r="E21" s="17">
        <f t="shared" si="1"/>
        <v>0</v>
      </c>
      <c r="F21" s="17">
        <f t="shared" si="1"/>
        <v>0</v>
      </c>
      <c r="G21" s="17">
        <f t="shared" si="1"/>
        <v>0</v>
      </c>
      <c r="H21" s="17">
        <f t="shared" si="1"/>
        <v>0</v>
      </c>
      <c r="J21" s="2"/>
      <c r="K21" s="19"/>
    </row>
    <row r="22" spans="1:11" x14ac:dyDescent="0.2">
      <c r="A22" s="36"/>
      <c r="B22" s="36"/>
      <c r="C22" s="37"/>
      <c r="D22" s="36"/>
      <c r="E22" s="36"/>
      <c r="F22" s="38"/>
      <c r="G22" s="36"/>
      <c r="H22" s="36"/>
    </row>
    <row r="24" spans="1:11" x14ac:dyDescent="0.2">
      <c r="A24" s="39" t="s">
        <v>26</v>
      </c>
      <c r="B24" s="45">
        <v>43424</v>
      </c>
      <c r="F24" s="40"/>
      <c r="G24" s="40" t="s">
        <v>27</v>
      </c>
      <c r="H24" s="40"/>
    </row>
    <row r="25" spans="1:11" x14ac:dyDescent="0.2">
      <c r="A25" s="39"/>
      <c r="F25" s="40"/>
      <c r="G25" s="46" t="s">
        <v>28</v>
      </c>
      <c r="H25" s="40"/>
    </row>
    <row r="26" spans="1:11" x14ac:dyDescent="0.2">
      <c r="A26" s="39"/>
      <c r="F26" s="40"/>
      <c r="G26" s="40"/>
      <c r="H26" s="40"/>
    </row>
  </sheetData>
  <mergeCells count="5">
    <mergeCell ref="A1:B1"/>
    <mergeCell ref="F1:H1"/>
    <mergeCell ref="B3:H3"/>
    <mergeCell ref="B4:H4"/>
    <mergeCell ref="B5:H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rozpočtu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Ullrichová</dc:creator>
  <cp:lastModifiedBy>user</cp:lastModifiedBy>
  <cp:lastPrinted>2018-11-23T09:26:30Z</cp:lastPrinted>
  <dcterms:created xsi:type="dcterms:W3CDTF">2018-11-20T13:56:17Z</dcterms:created>
  <dcterms:modified xsi:type="dcterms:W3CDTF">2018-11-23T10:25:17Z</dcterms:modified>
</cp:coreProperties>
</file>